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5" windowWidth="23415" windowHeight="92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D62" i="1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<sst xmlns="http://schemas.openxmlformats.org/spreadsheetml/2006/main" count="128" uniqueCount="88">
  <si>
    <t>序号</t>
  </si>
  <si>
    <t>准考证号</t>
  </si>
  <si>
    <t>报考岗位</t>
  </si>
  <si>
    <t>姓名</t>
  </si>
  <si>
    <t>202210160525</t>
  </si>
  <si>
    <t>0160_护士1</t>
  </si>
  <si>
    <t>202210160505</t>
  </si>
  <si>
    <t>202210160423</t>
  </si>
  <si>
    <t>202210160418</t>
  </si>
  <si>
    <t>202210160628</t>
  </si>
  <si>
    <t>202210160511</t>
  </si>
  <si>
    <t>202210160612</t>
  </si>
  <si>
    <t>202210160512</t>
  </si>
  <si>
    <t>202210160613</t>
  </si>
  <si>
    <t>202210160608</t>
  </si>
  <si>
    <t>202210160617</t>
  </si>
  <si>
    <t>202210160614</t>
  </si>
  <si>
    <t>202210160503</t>
  </si>
  <si>
    <t>202210160422</t>
  </si>
  <si>
    <t>202210160519</t>
  </si>
  <si>
    <t>202210160627</t>
  </si>
  <si>
    <t>202210160604</t>
  </si>
  <si>
    <t>202210160416</t>
  </si>
  <si>
    <t>202210160530</t>
  </si>
  <si>
    <t>202210160517</t>
  </si>
  <si>
    <t>202210160502</t>
  </si>
  <si>
    <t>202210160524</t>
  </si>
  <si>
    <t>202210160507</t>
  </si>
  <si>
    <t>202210160610</t>
  </si>
  <si>
    <t>202210160616</t>
  </si>
  <si>
    <t>202210160521</t>
  </si>
  <si>
    <t>202210160603</t>
  </si>
  <si>
    <t>202210160508</t>
  </si>
  <si>
    <t>202210160605</t>
  </si>
  <si>
    <t>202210160629</t>
  </si>
  <si>
    <t>202210160417</t>
  </si>
  <si>
    <t>202210160601</t>
  </si>
  <si>
    <t>202210160727</t>
  </si>
  <si>
    <t>0164_人力资源管理岗</t>
  </si>
  <si>
    <t>202210160710</t>
  </si>
  <si>
    <t>0162_财务处专项资金（财政）会计岗位</t>
  </si>
  <si>
    <t>202210160730</t>
  </si>
  <si>
    <t>0163_病案首页质控、DIP管理员</t>
  </si>
  <si>
    <t>0124_血液科医师</t>
  </si>
  <si>
    <t>202210160112</t>
  </si>
  <si>
    <t>202210160113</t>
  </si>
  <si>
    <t>0126_重症医学科医师</t>
  </si>
  <si>
    <t>202210160117</t>
  </si>
  <si>
    <t>202210160121</t>
  </si>
  <si>
    <t>202210160120</t>
  </si>
  <si>
    <t>202210160321</t>
  </si>
  <si>
    <t>0143_儿科医师</t>
  </si>
  <si>
    <t>0136_胃肠外科医师</t>
  </si>
  <si>
    <t>202210160307</t>
  </si>
  <si>
    <t>202210160304</t>
  </si>
  <si>
    <t>202210160310</t>
  </si>
  <si>
    <t>202210160406</t>
  </si>
  <si>
    <t>0156_口腔粘膜病医师</t>
  </si>
  <si>
    <t>0159_口腔综合（特需诊室）技师</t>
  </si>
  <si>
    <t>202210160928</t>
  </si>
  <si>
    <t>202210160329</t>
  </si>
  <si>
    <t>0147_麻醉科医师</t>
  </si>
  <si>
    <t>0148_麻醉科（介入麻醉师）</t>
  </si>
  <si>
    <t>202210160403</t>
  </si>
  <si>
    <t>0128_老年医学科医师</t>
  </si>
  <si>
    <t>202210160125</t>
  </si>
  <si>
    <t>202210160126</t>
  </si>
  <si>
    <t>0133_健康医学科超声科医师</t>
  </si>
  <si>
    <t>202210160301</t>
  </si>
  <si>
    <t>202210160122</t>
  </si>
  <si>
    <t>0127_肿瘤放疗科医师</t>
  </si>
  <si>
    <t>0130_核医学技师</t>
  </si>
  <si>
    <t>202210160925</t>
  </si>
  <si>
    <t>202210160326</t>
  </si>
  <si>
    <t>0145_耳鼻咽喉头颈外科医师</t>
  </si>
  <si>
    <t>202210160323</t>
  </si>
  <si>
    <t>0132_全科医师2</t>
  </si>
  <si>
    <t>202210160225</t>
  </si>
  <si>
    <t>202210160913</t>
  </si>
  <si>
    <t>0149_检验技师</t>
  </si>
  <si>
    <t>202210160823</t>
  </si>
  <si>
    <t>202210160824</t>
  </si>
  <si>
    <t>2022年11月8日上午8：00分</t>
    <phoneticPr fontId="1" type="noConversion"/>
  </si>
  <si>
    <t>2022年11月9日上午8：00分</t>
    <phoneticPr fontId="1" type="noConversion"/>
  </si>
  <si>
    <t>2022年11月10日上午8：00分</t>
    <phoneticPr fontId="1" type="noConversion"/>
  </si>
  <si>
    <t>体检时间安排</t>
    <phoneticPr fontId="1" type="noConversion"/>
  </si>
  <si>
    <t>附件4：</t>
    <phoneticPr fontId="1" type="noConversion"/>
  </si>
  <si>
    <t>海口市人民医院                                   2022年招聘编制外专业技术人员进入体检环节人员名册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</si>
</sst>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rgb="FF000000"/>
      <name val="宋体"/>
      <family val="3"/>
      <charset val="134"/>
    </font>
    <font>
      <b/>
      <sz val="1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2"/>
  <sheetViews>
    <sheetView tabSelected="1" workbookViewId="0">
      <selection activeCell="A2" sqref="A2:E2"/>
    </sheetView>
  </sheetViews>
  <sheetFormatPr defaultRowHeight="13.5"/>
  <cols>
    <col min="1" max="1" width="7" customWidth="1"/>
    <col min="2" max="2" width="16.625" customWidth="1"/>
    <col min="3" max="3" width="20.25" customWidth="1"/>
    <col min="4" max="4" width="18.125" customWidth="1"/>
    <col min="5" max="5" width="18.375" style="9" customWidth="1"/>
  </cols>
  <sheetData>
    <row r="1" spans="1:5">
      <c r="A1" t="s">
        <v>86</v>
      </c>
    </row>
    <row r="2" spans="1:5" ht="45.75" customHeight="1">
      <c r="A2" s="10" t="s">
        <v>87</v>
      </c>
      <c r="B2" s="10"/>
      <c r="C2" s="10"/>
      <c r="D2" s="10"/>
      <c r="E2" s="10"/>
    </row>
    <row r="3" spans="1:5" ht="38.25" customHeight="1">
      <c r="A3" s="6" t="s">
        <v>0</v>
      </c>
      <c r="B3" s="7" t="s">
        <v>1</v>
      </c>
      <c r="C3" s="6" t="s">
        <v>2</v>
      </c>
      <c r="D3" s="6" t="s">
        <v>3</v>
      </c>
      <c r="E3" s="8" t="s">
        <v>85</v>
      </c>
    </row>
    <row r="4" spans="1:5" ht="24.95" customHeight="1">
      <c r="A4" s="1">
        <v>1</v>
      </c>
      <c r="B4" s="1" t="s">
        <v>4</v>
      </c>
      <c r="C4" s="1" t="s">
        <v>5</v>
      </c>
      <c r="D4" s="1" t="str">
        <f>"陈彩倩"</f>
        <v>陈彩倩</v>
      </c>
      <c r="E4" s="11" t="s">
        <v>82</v>
      </c>
    </row>
    <row r="5" spans="1:5" ht="24.95" customHeight="1">
      <c r="A5" s="1">
        <v>2</v>
      </c>
      <c r="B5" s="1" t="s">
        <v>6</v>
      </c>
      <c r="C5" s="1" t="s">
        <v>5</v>
      </c>
      <c r="D5" s="1" t="str">
        <f>"陈翠女"</f>
        <v>陈翠女</v>
      </c>
      <c r="E5" s="11"/>
    </row>
    <row r="6" spans="1:5" ht="24.95" customHeight="1">
      <c r="A6" s="1">
        <v>3</v>
      </c>
      <c r="B6" s="1" t="s">
        <v>7</v>
      </c>
      <c r="C6" s="1" t="s">
        <v>5</v>
      </c>
      <c r="D6" s="1" t="str">
        <f>"陈乾才"</f>
        <v>陈乾才</v>
      </c>
      <c r="E6" s="11"/>
    </row>
    <row r="7" spans="1:5" ht="24.95" customHeight="1">
      <c r="A7" s="1">
        <v>4</v>
      </c>
      <c r="B7" s="1" t="s">
        <v>8</v>
      </c>
      <c r="C7" s="1" t="s">
        <v>5</v>
      </c>
      <c r="D7" s="1" t="str">
        <f>"陈圣娥"</f>
        <v>陈圣娥</v>
      </c>
      <c r="E7" s="11"/>
    </row>
    <row r="8" spans="1:5" ht="24.95" customHeight="1">
      <c r="A8" s="1">
        <v>5</v>
      </c>
      <c r="B8" s="1" t="s">
        <v>9</v>
      </c>
      <c r="C8" s="1" t="s">
        <v>5</v>
      </c>
      <c r="D8" s="1" t="str">
        <f>"陈秀玉"</f>
        <v>陈秀玉</v>
      </c>
      <c r="E8" s="11"/>
    </row>
    <row r="9" spans="1:5" ht="24.95" customHeight="1">
      <c r="A9" s="1">
        <v>6</v>
      </c>
      <c r="B9" s="1" t="s">
        <v>10</v>
      </c>
      <c r="C9" s="1" t="s">
        <v>5</v>
      </c>
      <c r="D9" s="1" t="str">
        <f>"陈雅"</f>
        <v>陈雅</v>
      </c>
      <c r="E9" s="11"/>
    </row>
    <row r="10" spans="1:5" ht="24.95" customHeight="1">
      <c r="A10" s="1">
        <v>7</v>
      </c>
      <c r="B10" s="1" t="s">
        <v>11</v>
      </c>
      <c r="C10" s="1" t="s">
        <v>5</v>
      </c>
      <c r="D10" s="1" t="str">
        <f>"杜美芳"</f>
        <v>杜美芳</v>
      </c>
      <c r="E10" s="11"/>
    </row>
    <row r="11" spans="1:5" ht="24.95" customHeight="1">
      <c r="A11" s="1">
        <v>8</v>
      </c>
      <c r="B11" s="1" t="s">
        <v>12</v>
      </c>
      <c r="C11" s="1" t="s">
        <v>5</v>
      </c>
      <c r="D11" s="1" t="str">
        <f>"符芳艳"</f>
        <v>符芳艳</v>
      </c>
      <c r="E11" s="11"/>
    </row>
    <row r="12" spans="1:5" ht="24.95" customHeight="1">
      <c r="A12" s="1">
        <v>9</v>
      </c>
      <c r="B12" s="1" t="s">
        <v>13</v>
      </c>
      <c r="C12" s="1" t="s">
        <v>5</v>
      </c>
      <c r="D12" s="1" t="str">
        <f>"符桃梅"</f>
        <v>符桃梅</v>
      </c>
      <c r="E12" s="11"/>
    </row>
    <row r="13" spans="1:5" ht="24.95" customHeight="1">
      <c r="A13" s="1">
        <v>10</v>
      </c>
      <c r="B13" s="1" t="s">
        <v>14</v>
      </c>
      <c r="C13" s="1" t="s">
        <v>5</v>
      </c>
      <c r="D13" s="1" t="str">
        <f>"符业桃"</f>
        <v>符业桃</v>
      </c>
      <c r="E13" s="11"/>
    </row>
    <row r="14" spans="1:5" ht="24.95" customHeight="1">
      <c r="A14" s="1">
        <v>11</v>
      </c>
      <c r="B14" s="1" t="s">
        <v>15</v>
      </c>
      <c r="C14" s="1" t="s">
        <v>5</v>
      </c>
      <c r="D14" s="1" t="str">
        <f>"胡小烨"</f>
        <v>胡小烨</v>
      </c>
      <c r="E14" s="11"/>
    </row>
    <row r="15" spans="1:5" ht="24.95" customHeight="1">
      <c r="A15" s="1">
        <v>12</v>
      </c>
      <c r="B15" s="1" t="s">
        <v>16</v>
      </c>
      <c r="C15" s="1" t="s">
        <v>5</v>
      </c>
      <c r="D15" s="1" t="str">
        <f>"李妃"</f>
        <v>李妃</v>
      </c>
      <c r="E15" s="11"/>
    </row>
    <row r="16" spans="1:5" ht="24.95" customHeight="1">
      <c r="A16" s="1">
        <v>13</v>
      </c>
      <c r="B16" s="1" t="s">
        <v>17</v>
      </c>
      <c r="C16" s="1" t="s">
        <v>5</v>
      </c>
      <c r="D16" s="1" t="str">
        <f>"李海燕"</f>
        <v>李海燕</v>
      </c>
      <c r="E16" s="11"/>
    </row>
    <row r="17" spans="1:5" ht="24.95" customHeight="1">
      <c r="A17" s="1">
        <v>14</v>
      </c>
      <c r="B17" s="1" t="s">
        <v>18</v>
      </c>
      <c r="C17" s="1" t="s">
        <v>5</v>
      </c>
      <c r="D17" s="1" t="str">
        <f>"李燕"</f>
        <v>李燕</v>
      </c>
      <c r="E17" s="11"/>
    </row>
    <row r="18" spans="1:5" ht="24.95" customHeight="1">
      <c r="A18" s="1">
        <v>15</v>
      </c>
      <c r="B18" s="1" t="s">
        <v>19</v>
      </c>
      <c r="C18" s="1" t="s">
        <v>5</v>
      </c>
      <c r="D18" s="1" t="str">
        <f>"梁丽"</f>
        <v>梁丽</v>
      </c>
      <c r="E18" s="11"/>
    </row>
    <row r="19" spans="1:5" ht="24.95" customHeight="1">
      <c r="A19" s="1">
        <v>16</v>
      </c>
      <c r="B19" s="1" t="s">
        <v>20</v>
      </c>
      <c r="C19" s="1" t="s">
        <v>5</v>
      </c>
      <c r="D19" s="1" t="str">
        <f>"林澍"</f>
        <v>林澍</v>
      </c>
      <c r="E19" s="11"/>
    </row>
    <row r="20" spans="1:5" ht="24.95" customHeight="1">
      <c r="A20" s="1">
        <v>17</v>
      </c>
      <c r="B20" s="1" t="s">
        <v>21</v>
      </c>
      <c r="C20" s="1" t="s">
        <v>5</v>
      </c>
      <c r="D20" s="1" t="str">
        <f>"刘天盛"</f>
        <v>刘天盛</v>
      </c>
      <c r="E20" s="11"/>
    </row>
    <row r="21" spans="1:5" ht="24.95" customHeight="1">
      <c r="A21" s="1">
        <v>18</v>
      </c>
      <c r="B21" s="1" t="s">
        <v>22</v>
      </c>
      <c r="C21" s="1" t="s">
        <v>5</v>
      </c>
      <c r="D21" s="1" t="str">
        <f>"苏婉仙"</f>
        <v>苏婉仙</v>
      </c>
      <c r="E21" s="11"/>
    </row>
    <row r="22" spans="1:5" ht="24.95" customHeight="1">
      <c r="A22" s="1">
        <v>19</v>
      </c>
      <c r="B22" s="1" t="s">
        <v>23</v>
      </c>
      <c r="C22" s="1" t="s">
        <v>5</v>
      </c>
      <c r="D22" s="1" t="str">
        <f>"谭梅"</f>
        <v>谭梅</v>
      </c>
      <c r="E22" s="11"/>
    </row>
    <row r="23" spans="1:5" ht="24.95" customHeight="1">
      <c r="A23" s="1">
        <v>20</v>
      </c>
      <c r="B23" s="1" t="s">
        <v>24</v>
      </c>
      <c r="C23" s="1" t="s">
        <v>5</v>
      </c>
      <c r="D23" s="1" t="str">
        <f>"王昌月"</f>
        <v>王昌月</v>
      </c>
      <c r="E23" s="11"/>
    </row>
    <row r="24" spans="1:5" ht="24.95" customHeight="1">
      <c r="A24" s="1">
        <v>21</v>
      </c>
      <c r="B24" s="1" t="s">
        <v>25</v>
      </c>
      <c r="C24" s="1" t="s">
        <v>5</v>
      </c>
      <c r="D24" s="1" t="str">
        <f>"王丹丹"</f>
        <v>王丹丹</v>
      </c>
      <c r="E24" s="11" t="s">
        <v>83</v>
      </c>
    </row>
    <row r="25" spans="1:5" ht="24.95" customHeight="1">
      <c r="A25" s="1">
        <v>22</v>
      </c>
      <c r="B25" s="1" t="s">
        <v>26</v>
      </c>
      <c r="C25" s="1" t="s">
        <v>5</v>
      </c>
      <c r="D25" s="1" t="str">
        <f>"王恋"</f>
        <v>王恋</v>
      </c>
      <c r="E25" s="11"/>
    </row>
    <row r="26" spans="1:5" ht="24.95" customHeight="1">
      <c r="A26" s="1">
        <v>23</v>
      </c>
      <c r="B26" s="1" t="s">
        <v>27</v>
      </c>
      <c r="C26" s="1" t="s">
        <v>5</v>
      </c>
      <c r="D26" s="1" t="str">
        <f>"王梅容"</f>
        <v>王梅容</v>
      </c>
      <c r="E26" s="11"/>
    </row>
    <row r="27" spans="1:5" ht="24.95" customHeight="1">
      <c r="A27" s="1">
        <v>24</v>
      </c>
      <c r="B27" s="1" t="s">
        <v>28</v>
      </c>
      <c r="C27" s="1" t="s">
        <v>5</v>
      </c>
      <c r="D27" s="1" t="str">
        <f>"王秀丽"</f>
        <v>王秀丽</v>
      </c>
      <c r="E27" s="11"/>
    </row>
    <row r="28" spans="1:5" ht="24.95" customHeight="1">
      <c r="A28" s="1">
        <v>25</v>
      </c>
      <c r="B28" s="1" t="s">
        <v>29</v>
      </c>
      <c r="C28" s="1" t="s">
        <v>5</v>
      </c>
      <c r="D28" s="1" t="str">
        <f>"韦方银"</f>
        <v>韦方银</v>
      </c>
      <c r="E28" s="11"/>
    </row>
    <row r="29" spans="1:5" ht="24.95" customHeight="1">
      <c r="A29" s="1">
        <v>26</v>
      </c>
      <c r="B29" s="1" t="s">
        <v>30</v>
      </c>
      <c r="C29" s="1" t="s">
        <v>5</v>
      </c>
      <c r="D29" s="1" t="str">
        <f>"魏杉"</f>
        <v>魏杉</v>
      </c>
      <c r="E29" s="11"/>
    </row>
    <row r="30" spans="1:5" ht="24.95" customHeight="1">
      <c r="A30" s="1">
        <v>27</v>
      </c>
      <c r="B30" s="1" t="s">
        <v>31</v>
      </c>
      <c r="C30" s="1" t="s">
        <v>5</v>
      </c>
      <c r="D30" s="1" t="str">
        <f>"吴开露"</f>
        <v>吴开露</v>
      </c>
      <c r="E30" s="11"/>
    </row>
    <row r="31" spans="1:5" ht="24.95" customHeight="1">
      <c r="A31" s="1">
        <v>28</v>
      </c>
      <c r="B31" s="1" t="s">
        <v>32</v>
      </c>
      <c r="C31" s="1" t="s">
        <v>5</v>
      </c>
      <c r="D31" s="1" t="str">
        <f>"夏锦灿"</f>
        <v>夏锦灿</v>
      </c>
      <c r="E31" s="11"/>
    </row>
    <row r="32" spans="1:5" ht="24.95" customHeight="1">
      <c r="A32" s="1">
        <v>29</v>
      </c>
      <c r="B32" s="1" t="s">
        <v>33</v>
      </c>
      <c r="C32" s="1" t="s">
        <v>5</v>
      </c>
      <c r="D32" s="1" t="str">
        <f>"张晓媚"</f>
        <v>张晓媚</v>
      </c>
      <c r="E32" s="11"/>
    </row>
    <row r="33" spans="1:5" ht="24.95" customHeight="1">
      <c r="A33" s="1">
        <v>30</v>
      </c>
      <c r="B33" s="1" t="s">
        <v>34</v>
      </c>
      <c r="C33" s="1" t="s">
        <v>5</v>
      </c>
      <c r="D33" s="1" t="str">
        <f>"赵开俏"</f>
        <v>赵开俏</v>
      </c>
      <c r="E33" s="11"/>
    </row>
    <row r="34" spans="1:5" ht="24.95" customHeight="1">
      <c r="A34" s="1">
        <v>31</v>
      </c>
      <c r="B34" s="1" t="s">
        <v>35</v>
      </c>
      <c r="C34" s="1" t="s">
        <v>5</v>
      </c>
      <c r="D34" s="1" t="str">
        <f>"朱春花"</f>
        <v>朱春花</v>
      </c>
      <c r="E34" s="11"/>
    </row>
    <row r="35" spans="1:5" ht="24.95" customHeight="1">
      <c r="A35" s="1">
        <v>32</v>
      </c>
      <c r="B35" s="1" t="s">
        <v>36</v>
      </c>
      <c r="C35" s="1" t="s">
        <v>5</v>
      </c>
      <c r="D35" s="1" t="str">
        <f>"朱小梅"</f>
        <v>朱小梅</v>
      </c>
      <c r="E35" s="11"/>
    </row>
    <row r="36" spans="1:5" ht="24.95" customHeight="1">
      <c r="A36" s="1">
        <v>33</v>
      </c>
      <c r="B36" s="1" t="s">
        <v>37</v>
      </c>
      <c r="C36" s="1" t="s">
        <v>38</v>
      </c>
      <c r="D36" s="1" t="str">
        <f>"余佳烨"</f>
        <v>余佳烨</v>
      </c>
      <c r="E36" s="11"/>
    </row>
    <row r="37" spans="1:5" ht="24.95" customHeight="1">
      <c r="A37" s="1">
        <v>34</v>
      </c>
      <c r="B37" s="1" t="s">
        <v>39</v>
      </c>
      <c r="C37" s="2" t="s">
        <v>40</v>
      </c>
      <c r="D37" s="1" t="str">
        <f>"陈艳丹"</f>
        <v>陈艳丹</v>
      </c>
      <c r="E37" s="11"/>
    </row>
    <row r="38" spans="1:5" ht="24.95" customHeight="1">
      <c r="A38" s="1">
        <v>35</v>
      </c>
      <c r="B38" s="1" t="s">
        <v>41</v>
      </c>
      <c r="C38" s="2" t="s">
        <v>42</v>
      </c>
      <c r="D38" s="1" t="str">
        <f>"周小煊"</f>
        <v>周小煊</v>
      </c>
      <c r="E38" s="11"/>
    </row>
    <row r="39" spans="1:5" ht="24.95" customHeight="1">
      <c r="A39" s="1">
        <v>36</v>
      </c>
      <c r="B39" s="4" t="s">
        <v>44</v>
      </c>
      <c r="C39" s="5" t="s">
        <v>43</v>
      </c>
      <c r="D39" s="3" t="str">
        <f>"齐琦"</f>
        <v>齐琦</v>
      </c>
      <c r="E39" s="11"/>
    </row>
    <row r="40" spans="1:5" ht="24.95" customHeight="1">
      <c r="A40" s="1">
        <v>37</v>
      </c>
      <c r="B40" s="4" t="s">
        <v>45</v>
      </c>
      <c r="C40" s="5" t="s">
        <v>43</v>
      </c>
      <c r="D40" s="3" t="str">
        <f>"李燕方"</f>
        <v>李燕方</v>
      </c>
      <c r="E40" s="11"/>
    </row>
    <row r="41" spans="1:5" ht="24.95" customHeight="1">
      <c r="A41" s="1">
        <v>38</v>
      </c>
      <c r="B41" s="4" t="s">
        <v>47</v>
      </c>
      <c r="C41" s="5" t="s">
        <v>46</v>
      </c>
      <c r="D41" s="3" t="str">
        <f>"陈峙橦"</f>
        <v>陈峙橦</v>
      </c>
      <c r="E41" s="11"/>
    </row>
    <row r="42" spans="1:5" ht="24.95" customHeight="1">
      <c r="A42" s="1">
        <v>39</v>
      </c>
      <c r="B42" s="4" t="s">
        <v>48</v>
      </c>
      <c r="C42" s="5" t="s">
        <v>46</v>
      </c>
      <c r="D42" s="3" t="str">
        <f>"李丽霞"</f>
        <v>李丽霞</v>
      </c>
      <c r="E42" s="11"/>
    </row>
    <row r="43" spans="1:5" ht="24.95" customHeight="1">
      <c r="A43" s="1">
        <v>40</v>
      </c>
      <c r="B43" s="4" t="s">
        <v>49</v>
      </c>
      <c r="C43" s="5" t="s">
        <v>46</v>
      </c>
      <c r="D43" s="3" t="str">
        <f>"朱宸"</f>
        <v>朱宸</v>
      </c>
      <c r="E43" s="11"/>
    </row>
    <row r="44" spans="1:5" ht="24.95" customHeight="1">
      <c r="A44" s="1">
        <v>41</v>
      </c>
      <c r="B44" s="4" t="s">
        <v>50</v>
      </c>
      <c r="C44" s="5" t="s">
        <v>51</v>
      </c>
      <c r="D44" s="3" t="str">
        <f>"李渊龙"</f>
        <v>李渊龙</v>
      </c>
      <c r="E44" s="11" t="s">
        <v>84</v>
      </c>
    </row>
    <row r="45" spans="1:5" ht="24.95" customHeight="1">
      <c r="A45" s="1">
        <v>42</v>
      </c>
      <c r="B45" s="4" t="s">
        <v>53</v>
      </c>
      <c r="C45" s="5" t="s">
        <v>52</v>
      </c>
      <c r="D45" s="3" t="str">
        <f>"梁芳"</f>
        <v>梁芳</v>
      </c>
      <c r="E45" s="11"/>
    </row>
    <row r="46" spans="1:5" ht="24.95" customHeight="1">
      <c r="A46" s="1">
        <v>43</v>
      </c>
      <c r="B46" s="4" t="s">
        <v>54</v>
      </c>
      <c r="C46" s="5" t="s">
        <v>52</v>
      </c>
      <c r="D46" s="3" t="str">
        <f>"李瑶"</f>
        <v>李瑶</v>
      </c>
      <c r="E46" s="11"/>
    </row>
    <row r="47" spans="1:5" ht="24.95" customHeight="1">
      <c r="A47" s="1">
        <v>44</v>
      </c>
      <c r="B47" s="4" t="s">
        <v>55</v>
      </c>
      <c r="C47" s="5" t="s">
        <v>52</v>
      </c>
      <c r="D47" s="3" t="str">
        <f>"石令远"</f>
        <v>石令远</v>
      </c>
      <c r="E47" s="11"/>
    </row>
    <row r="48" spans="1:5" ht="24.95" customHeight="1">
      <c r="A48" s="1">
        <v>45</v>
      </c>
      <c r="B48" s="4" t="s">
        <v>56</v>
      </c>
      <c r="C48" s="5" t="s">
        <v>57</v>
      </c>
      <c r="D48" s="3" t="str">
        <f>"李松霖"</f>
        <v>李松霖</v>
      </c>
      <c r="E48" s="11"/>
    </row>
    <row r="49" spans="1:5" ht="24.95" customHeight="1">
      <c r="A49" s="1">
        <v>46</v>
      </c>
      <c r="B49" s="4" t="s">
        <v>59</v>
      </c>
      <c r="C49" s="5" t="s">
        <v>58</v>
      </c>
      <c r="D49" s="3" t="str">
        <f>"徐仕昱"</f>
        <v>徐仕昱</v>
      </c>
      <c r="E49" s="11"/>
    </row>
    <row r="50" spans="1:5" ht="24.95" customHeight="1">
      <c r="A50" s="1">
        <v>47</v>
      </c>
      <c r="B50" s="4" t="s">
        <v>60</v>
      </c>
      <c r="C50" s="5" t="s">
        <v>61</v>
      </c>
      <c r="D50" s="3" t="str">
        <f>"蔡青"</f>
        <v>蔡青</v>
      </c>
      <c r="E50" s="11"/>
    </row>
    <row r="51" spans="1:5" ht="24.95" customHeight="1">
      <c r="A51" s="1">
        <v>48</v>
      </c>
      <c r="B51" s="4" t="s">
        <v>63</v>
      </c>
      <c r="C51" s="5" t="s">
        <v>62</v>
      </c>
      <c r="D51" s="3" t="str">
        <f>"郭立根"</f>
        <v>郭立根</v>
      </c>
      <c r="E51" s="11"/>
    </row>
    <row r="52" spans="1:5" ht="24.95" customHeight="1">
      <c r="A52" s="1">
        <v>49</v>
      </c>
      <c r="B52" s="4" t="s">
        <v>65</v>
      </c>
      <c r="C52" s="3" t="s">
        <v>64</v>
      </c>
      <c r="D52" s="3" t="str">
        <f>"黎俏洁"</f>
        <v>黎俏洁</v>
      </c>
      <c r="E52" s="11"/>
    </row>
    <row r="53" spans="1:5" ht="24.95" customHeight="1">
      <c r="A53" s="1">
        <v>50</v>
      </c>
      <c r="B53" s="4" t="s">
        <v>66</v>
      </c>
      <c r="C53" s="3" t="s">
        <v>64</v>
      </c>
      <c r="D53" s="3" t="str">
        <f>"陈太少"</f>
        <v>陈太少</v>
      </c>
      <c r="E53" s="11"/>
    </row>
    <row r="54" spans="1:5" ht="24.95" customHeight="1">
      <c r="A54" s="1">
        <v>51</v>
      </c>
      <c r="B54" s="4" t="s">
        <v>68</v>
      </c>
      <c r="C54" s="3" t="s">
        <v>67</v>
      </c>
      <c r="D54" s="3" t="str">
        <f>"王小妹"</f>
        <v>王小妹</v>
      </c>
      <c r="E54" s="11"/>
    </row>
    <row r="55" spans="1:5" ht="24.95" customHeight="1">
      <c r="A55" s="1">
        <v>52</v>
      </c>
      <c r="B55" s="4" t="s">
        <v>69</v>
      </c>
      <c r="C55" s="3" t="s">
        <v>70</v>
      </c>
      <c r="D55" s="3" t="str">
        <f>"童佳慈"</f>
        <v>童佳慈</v>
      </c>
      <c r="E55" s="11"/>
    </row>
    <row r="56" spans="1:5" ht="24.95" customHeight="1">
      <c r="A56" s="1">
        <v>53</v>
      </c>
      <c r="B56" s="4" t="s">
        <v>72</v>
      </c>
      <c r="C56" s="3" t="s">
        <v>71</v>
      </c>
      <c r="D56" s="3" t="str">
        <f>"符丽瑶"</f>
        <v>符丽瑶</v>
      </c>
      <c r="E56" s="11"/>
    </row>
    <row r="57" spans="1:5" ht="24.95" customHeight="1">
      <c r="A57" s="1">
        <v>54</v>
      </c>
      <c r="B57" s="4" t="s">
        <v>73</v>
      </c>
      <c r="C57" s="3" t="s">
        <v>74</v>
      </c>
      <c r="D57" s="3" t="str">
        <f>"张宇光"</f>
        <v>张宇光</v>
      </c>
      <c r="E57" s="11"/>
    </row>
    <row r="58" spans="1:5" ht="24.95" customHeight="1">
      <c r="A58" s="1">
        <v>55</v>
      </c>
      <c r="B58" s="4" t="s">
        <v>75</v>
      </c>
      <c r="C58" s="3" t="s">
        <v>74</v>
      </c>
      <c r="D58" s="3" t="str">
        <f>"郭瑞康"</f>
        <v>郭瑞康</v>
      </c>
      <c r="E58" s="11"/>
    </row>
    <row r="59" spans="1:5" ht="24.95" customHeight="1">
      <c r="A59" s="1">
        <v>56</v>
      </c>
      <c r="B59" s="4" t="s">
        <v>77</v>
      </c>
      <c r="C59" s="3" t="s">
        <v>76</v>
      </c>
      <c r="D59" s="3" t="str">
        <f>"符燕群"</f>
        <v>符燕群</v>
      </c>
      <c r="E59" s="11"/>
    </row>
    <row r="60" spans="1:5" ht="24.95" customHeight="1">
      <c r="A60" s="1">
        <v>57</v>
      </c>
      <c r="B60" s="4" t="s">
        <v>78</v>
      </c>
      <c r="C60" s="3" t="s">
        <v>79</v>
      </c>
      <c r="D60" s="3" t="str">
        <f>"凌旭"</f>
        <v>凌旭</v>
      </c>
      <c r="E60" s="11"/>
    </row>
    <row r="61" spans="1:5" ht="24.95" customHeight="1">
      <c r="A61" s="1">
        <v>58</v>
      </c>
      <c r="B61" s="4" t="s">
        <v>80</v>
      </c>
      <c r="C61" s="3" t="s">
        <v>79</v>
      </c>
      <c r="D61" s="3" t="str">
        <f>"苏显都"</f>
        <v>苏显都</v>
      </c>
      <c r="E61" s="11"/>
    </row>
    <row r="62" spans="1:5" ht="24.95" customHeight="1">
      <c r="A62" s="1">
        <v>59</v>
      </c>
      <c r="B62" s="4" t="s">
        <v>81</v>
      </c>
      <c r="C62" s="3" t="s">
        <v>79</v>
      </c>
      <c r="D62" s="3" t="str">
        <f>"林先骏"</f>
        <v>林先骏</v>
      </c>
      <c r="E62" s="11"/>
    </row>
  </sheetData>
  <sheetProtection password="E9DF" sheet="1" objects="1" scenarios="1"/>
  <mergeCells count="4">
    <mergeCell ref="E44:E62"/>
    <mergeCell ref="A2:E2"/>
    <mergeCell ref="E4:E23"/>
    <mergeCell ref="E24:E43"/>
  </mergeCells>
  <phoneticPr fontId="1" type="noConversion"/>
  <pageMargins left="0.70866141732283472" right="0.70866141732283472" top="0.59055118110236227" bottom="0.51181102362204722" header="0.31496062992125984" footer="0.31496062992125984"/>
  <pageSetup paperSize="9" orientation="portrait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2022-11-01T01:33:32Z</cp:lastPrinted>
  <dcterms:created xsi:type="dcterms:W3CDTF">2022-10-31T10:49:47Z</dcterms:created>
  <dcterms:modified xsi:type="dcterms:W3CDTF">2022-11-01T02:48:12Z</dcterms:modified>
</cp:coreProperties>
</file>